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1" i="1" l="1"/>
  <c r="B38" i="1" l="1"/>
  <c r="B32" i="1"/>
  <c r="B27" i="1"/>
  <c r="B26" i="1"/>
  <c r="B16" i="1"/>
  <c r="B17" i="1" s="1"/>
  <c r="B10" i="1"/>
  <c r="B5" i="1"/>
  <c r="B4" i="1"/>
  <c r="B6" i="1" l="1"/>
  <c r="B40" i="1"/>
  <c r="B28" i="1"/>
  <c r="B30" i="1" s="1"/>
  <c r="B31" i="1" s="1"/>
  <c r="B33" i="1" s="1"/>
  <c r="B39" i="1"/>
  <c r="B18" i="1"/>
  <c r="B19" i="1" s="1"/>
  <c r="B8" i="1"/>
  <c r="B9" i="1" s="1"/>
  <c r="B11" i="1" s="1"/>
  <c r="B34" i="1" l="1"/>
  <c r="B36" i="1" s="1"/>
  <c r="B12" i="1"/>
  <c r="B14" i="1" s="1"/>
  <c r="B44" i="1" l="1"/>
  <c r="B35" i="1"/>
  <c r="B13" i="1"/>
</calcChain>
</file>

<file path=xl/sharedStrings.xml><?xml version="1.0" encoding="utf-8"?>
<sst xmlns="http://schemas.openxmlformats.org/spreadsheetml/2006/main" count="59" uniqueCount="22">
  <si>
    <t>Bruto plaća</t>
  </si>
  <si>
    <t>   </t>
  </si>
  <si>
    <t>Mirovinsko 1. stup</t>
  </si>
  <si>
    <t>stopa</t>
  </si>
  <si>
    <t>Mirovinsko 2. stup</t>
  </si>
  <si>
    <t>Dohodak</t>
  </si>
  <si>
    <t>Osobni odbitak</t>
  </si>
  <si>
    <t>Porezna osnovica</t>
  </si>
  <si>
    <t>Porez po stopi 24%</t>
  </si>
  <si>
    <t>osnovica</t>
  </si>
  <si>
    <t>Porez po stopi 36%</t>
  </si>
  <si>
    <t>Porez ukupno</t>
  </si>
  <si>
    <t>Prirez</t>
  </si>
  <si>
    <t>Ukupno porez i prirez</t>
  </si>
  <si>
    <t>Neto</t>
  </si>
  <si>
    <t>Doprinos za zdravstveno</t>
  </si>
  <si>
    <t>Doprinos za zapošljavanje</t>
  </si>
  <si>
    <t>Ukupni trošak plaće</t>
  </si>
  <si>
    <t>trošak poslodavca</t>
  </si>
  <si>
    <t xml:space="preserve">neto veći za </t>
  </si>
  <si>
    <t xml:space="preserve">Zagreb-jedno dijete - *prosječna plaća </t>
  </si>
  <si>
    <t xml:space="preserve">Zagreb-jedno dijete - *promjena osobnog odbitka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</si>
</sst>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 Unicode MS"/>
      <family val="2"/>
      <charset val="238"/>
    </font>
    <font>
      <sz val="10"/>
      <color rgb="FFFF0000"/>
      <name val="Arial Unicode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44" fontId="0" fillId="0" borderId="0" xfId="1" applyFont="1"/>
    <xf numFmtId="8" fontId="0" fillId="0" borderId="0" xfId="0" applyNumberFormat="1"/>
    <xf numFmtId="10" fontId="0" fillId="0" borderId="0" xfId="0" applyNumberFormat="1"/>
    <xf numFmtId="0" fontId="0" fillId="2" borderId="0" xfId="0" applyFill="1"/>
    <xf numFmtId="8" fontId="0" fillId="2" borderId="0" xfId="0" applyNumberFormat="1" applyFill="1"/>
    <xf numFmtId="8" fontId="3" fillId="0" borderId="0" xfId="0" applyNumberFormat="1" applyFont="1"/>
    <xf numFmtId="0" fontId="3" fillId="0" borderId="1" xfId="0" applyFont="1" applyBorder="1"/>
    <xf numFmtId="0" fontId="0" fillId="0" borderId="1" xfId="0" applyBorder="1"/>
    <xf numFmtId="8" fontId="0" fillId="3" borderId="0" xfId="0" applyNumberFormat="1" applyFill="1"/>
    <xf numFmtId="8" fontId="4" fillId="4" borderId="0" xfId="0" applyNumberFormat="1" applyFont="1" applyFill="1"/>
    <xf numFmtId="0" fontId="2" fillId="4" borderId="0" xfId="0" applyFont="1" applyFill="1"/>
    <xf numFmtId="8" fontId="2" fillId="4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13" workbookViewId="0">
      <selection activeCell="D42" sqref="D42"/>
    </sheetView>
  </sheetViews>
  <sheetFormatPr defaultRowHeight="15" x14ac:dyDescent="0.25"/>
  <cols>
    <col min="1" max="1" width="24.140625" bestFit="1" customWidth="1"/>
    <col min="2" max="2" width="13.5703125" bestFit="1" customWidth="1"/>
    <col min="3" max="3" width="2.28515625" bestFit="1" customWidth="1"/>
    <col min="4" max="4" width="16.85546875" bestFit="1" customWidth="1"/>
    <col min="5" max="5" width="7.140625" bestFit="1" customWidth="1"/>
    <col min="6" max="6" width="2.28515625" bestFit="1" customWidth="1"/>
    <col min="7" max="7" width="8.7109375" bestFit="1" customWidth="1"/>
    <col min="8" max="8" width="11.7109375" bestFit="1" customWidth="1"/>
  </cols>
  <sheetData>
    <row r="1" spans="1:8" ht="15.75" x14ac:dyDescent="0.3">
      <c r="A1" s="8" t="s">
        <v>20</v>
      </c>
      <c r="B1" s="8"/>
      <c r="C1" s="9"/>
      <c r="D1" s="9"/>
      <c r="E1" s="9"/>
      <c r="F1" s="9"/>
      <c r="G1" s="9"/>
      <c r="H1" s="9"/>
    </row>
    <row r="2" spans="1:8" ht="15.75" x14ac:dyDescent="0.3">
      <c r="A2" s="1"/>
      <c r="B2" s="1"/>
    </row>
    <row r="3" spans="1:8" x14ac:dyDescent="0.25">
      <c r="A3" t="s">
        <v>0</v>
      </c>
      <c r="B3" s="2">
        <v>9407</v>
      </c>
      <c r="C3" t="s">
        <v>1</v>
      </c>
      <c r="F3" t="s">
        <v>1</v>
      </c>
    </row>
    <row r="4" spans="1:8" x14ac:dyDescent="0.25">
      <c r="A4" t="s">
        <v>2</v>
      </c>
      <c r="B4" s="3">
        <f>B3*E4</f>
        <v>1411.05</v>
      </c>
      <c r="D4" t="s">
        <v>3</v>
      </c>
      <c r="E4" s="4">
        <v>0.15</v>
      </c>
      <c r="H4" s="3"/>
    </row>
    <row r="5" spans="1:8" x14ac:dyDescent="0.25">
      <c r="A5" t="s">
        <v>4</v>
      </c>
      <c r="B5" s="3">
        <f>B3*E5</f>
        <v>470.35</v>
      </c>
      <c r="D5" t="s">
        <v>3</v>
      </c>
      <c r="E5" s="4">
        <v>0.05</v>
      </c>
      <c r="H5" s="3"/>
    </row>
    <row r="6" spans="1:8" x14ac:dyDescent="0.25">
      <c r="A6" t="s">
        <v>5</v>
      </c>
      <c r="B6" s="3">
        <f>B3-B4-B5</f>
        <v>7525.5999999999995</v>
      </c>
    </row>
    <row r="7" spans="1:8" x14ac:dyDescent="0.25">
      <c r="A7" s="5" t="s">
        <v>6</v>
      </c>
      <c r="B7" s="10">
        <v>5550</v>
      </c>
      <c r="C7" s="5"/>
      <c r="D7" s="5"/>
      <c r="E7" s="5"/>
      <c r="F7" s="5"/>
      <c r="G7" s="5"/>
      <c r="H7" s="6"/>
    </row>
    <row r="8" spans="1:8" ht="15.75" x14ac:dyDescent="0.3">
      <c r="A8" t="s">
        <v>7</v>
      </c>
      <c r="B8" s="7">
        <f>B6-B7</f>
        <v>1975.5999999999995</v>
      </c>
    </row>
    <row r="9" spans="1:8" x14ac:dyDescent="0.25">
      <c r="A9" t="s">
        <v>8</v>
      </c>
      <c r="B9" s="3">
        <f>B8*24%</f>
        <v>474.14399999999983</v>
      </c>
      <c r="D9" t="s">
        <v>3</v>
      </c>
      <c r="E9" s="4">
        <v>0.24</v>
      </c>
      <c r="G9" t="s">
        <v>9</v>
      </c>
      <c r="H9" s="3">
        <v>21000</v>
      </c>
    </row>
    <row r="10" spans="1:8" x14ac:dyDescent="0.25">
      <c r="A10" t="s">
        <v>10</v>
      </c>
      <c r="B10" s="3">
        <f>H10*E10</f>
        <v>0</v>
      </c>
      <c r="D10" t="s">
        <v>3</v>
      </c>
      <c r="E10" s="4">
        <v>0.36</v>
      </c>
      <c r="G10" t="s">
        <v>9</v>
      </c>
      <c r="H10" s="3"/>
    </row>
    <row r="11" spans="1:8" x14ac:dyDescent="0.25">
      <c r="A11" t="s">
        <v>11</v>
      </c>
      <c r="B11" s="3">
        <f>B9+B10</f>
        <v>474.14399999999983</v>
      </c>
    </row>
    <row r="12" spans="1:8" x14ac:dyDescent="0.25">
      <c r="A12" t="s">
        <v>12</v>
      </c>
      <c r="B12" s="3">
        <f>B11*E12</f>
        <v>85.345919999999964</v>
      </c>
      <c r="D12" t="s">
        <v>3</v>
      </c>
      <c r="E12" s="4">
        <v>0.18</v>
      </c>
      <c r="H12" s="3"/>
    </row>
    <row r="13" spans="1:8" x14ac:dyDescent="0.25">
      <c r="A13" t="s">
        <v>13</v>
      </c>
      <c r="B13" s="3">
        <f>B11+B12</f>
        <v>559.48991999999976</v>
      </c>
    </row>
    <row r="14" spans="1:8" ht="15.75" x14ac:dyDescent="0.3">
      <c r="A14" t="s">
        <v>14</v>
      </c>
      <c r="B14" s="11">
        <f>B6-B11-B12</f>
        <v>6966.1100799999995</v>
      </c>
    </row>
    <row r="16" spans="1:8" x14ac:dyDescent="0.25">
      <c r="A16" t="s">
        <v>0</v>
      </c>
      <c r="B16" s="3">
        <f>B3</f>
        <v>9407</v>
      </c>
    </row>
    <row r="17" spans="1:8" x14ac:dyDescent="0.25">
      <c r="A17" t="s">
        <v>15</v>
      </c>
      <c r="B17" s="3">
        <f>B16*E17</f>
        <v>1411.05</v>
      </c>
      <c r="D17" t="s">
        <v>3</v>
      </c>
      <c r="E17" s="4">
        <v>0.15</v>
      </c>
    </row>
    <row r="18" spans="1:8" x14ac:dyDescent="0.25">
      <c r="A18" t="s">
        <v>16</v>
      </c>
      <c r="B18" s="3">
        <f>B16*E18</f>
        <v>141.10499999999999</v>
      </c>
      <c r="D18" t="s">
        <v>3</v>
      </c>
      <c r="E18" s="4">
        <v>1.4999999999999999E-2</v>
      </c>
    </row>
    <row r="19" spans="1:8" ht="15.75" x14ac:dyDescent="0.3">
      <c r="A19" s="1" t="s">
        <v>17</v>
      </c>
      <c r="B19" s="7">
        <f>+B16+B17+B18</f>
        <v>10959.154999999999</v>
      </c>
      <c r="D19" t="s">
        <v>18</v>
      </c>
    </row>
    <row r="23" spans="1:8" ht="15.75" x14ac:dyDescent="0.3">
      <c r="A23" s="8" t="s">
        <v>21</v>
      </c>
      <c r="B23" s="8"/>
      <c r="C23" s="9"/>
      <c r="D23" s="9"/>
      <c r="E23" s="9"/>
      <c r="F23" s="9"/>
      <c r="G23" s="9"/>
      <c r="H23" s="9"/>
    </row>
    <row r="24" spans="1:8" ht="15.75" x14ac:dyDescent="0.3">
      <c r="A24" s="1"/>
      <c r="B24" s="1"/>
    </row>
    <row r="25" spans="1:8" x14ac:dyDescent="0.25">
      <c r="A25" t="s">
        <v>0</v>
      </c>
      <c r="B25" s="2">
        <v>9407</v>
      </c>
      <c r="C25" t="s">
        <v>1</v>
      </c>
      <c r="F25" t="s">
        <v>1</v>
      </c>
    </row>
    <row r="26" spans="1:8" x14ac:dyDescent="0.25">
      <c r="A26" t="s">
        <v>2</v>
      </c>
      <c r="B26" s="3">
        <f>B25*E26</f>
        <v>1411.05</v>
      </c>
      <c r="D26" t="s">
        <v>3</v>
      </c>
      <c r="E26" s="4">
        <v>0.15</v>
      </c>
      <c r="H26" s="3"/>
    </row>
    <row r="27" spans="1:8" x14ac:dyDescent="0.25">
      <c r="A27" t="s">
        <v>4</v>
      </c>
      <c r="B27" s="3">
        <f>B25*E27</f>
        <v>470.35</v>
      </c>
      <c r="D27" t="s">
        <v>3</v>
      </c>
      <c r="E27" s="4">
        <v>0.05</v>
      </c>
      <c r="H27" s="3"/>
    </row>
    <row r="28" spans="1:8" x14ac:dyDescent="0.25">
      <c r="A28" t="s">
        <v>5</v>
      </c>
      <c r="B28" s="3">
        <f>B25-B26-B27</f>
        <v>7525.5999999999995</v>
      </c>
    </row>
    <row r="29" spans="1:8" x14ac:dyDescent="0.25">
      <c r="A29" s="5" t="s">
        <v>6</v>
      </c>
      <c r="B29" s="10">
        <v>5750</v>
      </c>
      <c r="C29" s="5"/>
      <c r="D29" s="5"/>
      <c r="E29" s="5"/>
      <c r="F29" s="5"/>
      <c r="G29" s="5"/>
      <c r="H29" s="6"/>
    </row>
    <row r="30" spans="1:8" ht="15.75" x14ac:dyDescent="0.3">
      <c r="A30" t="s">
        <v>7</v>
      </c>
      <c r="B30" s="7">
        <f>B28-B29</f>
        <v>1775.5999999999995</v>
      </c>
    </row>
    <row r="31" spans="1:8" x14ac:dyDescent="0.25">
      <c r="A31" t="s">
        <v>8</v>
      </c>
      <c r="B31" s="3">
        <f>B30*24%</f>
        <v>426.14399999999983</v>
      </c>
      <c r="D31" t="s">
        <v>3</v>
      </c>
      <c r="E31" s="4">
        <v>0.24</v>
      </c>
      <c r="G31" t="s">
        <v>9</v>
      </c>
      <c r="H31" s="3">
        <v>21000</v>
      </c>
    </row>
    <row r="32" spans="1:8" x14ac:dyDescent="0.25">
      <c r="A32" t="s">
        <v>10</v>
      </c>
      <c r="B32" s="3">
        <f>H32*E32</f>
        <v>0</v>
      </c>
      <c r="D32" t="s">
        <v>3</v>
      </c>
      <c r="E32" s="4">
        <v>0.36</v>
      </c>
      <c r="G32" t="s">
        <v>9</v>
      </c>
      <c r="H32" s="3"/>
    </row>
    <row r="33" spans="1:8" x14ac:dyDescent="0.25">
      <c r="A33" t="s">
        <v>11</v>
      </c>
      <c r="B33" s="3">
        <f>B31+B32</f>
        <v>426.14399999999983</v>
      </c>
    </row>
    <row r="34" spans="1:8" x14ac:dyDescent="0.25">
      <c r="A34" t="s">
        <v>12</v>
      </c>
      <c r="B34" s="3">
        <f>B33*E34</f>
        <v>76.705919999999963</v>
      </c>
      <c r="D34" t="s">
        <v>3</v>
      </c>
      <c r="E34" s="4">
        <v>0.18</v>
      </c>
      <c r="H34" s="3"/>
    </row>
    <row r="35" spans="1:8" x14ac:dyDescent="0.25">
      <c r="A35" t="s">
        <v>13</v>
      </c>
      <c r="B35" s="3">
        <f>B33+B34</f>
        <v>502.84991999999977</v>
      </c>
    </row>
    <row r="36" spans="1:8" ht="15.75" x14ac:dyDescent="0.3">
      <c r="A36" t="s">
        <v>14</v>
      </c>
      <c r="B36" s="11">
        <f>B28-B33-B34</f>
        <v>7022.7500799999989</v>
      </c>
    </row>
    <row r="38" spans="1:8" x14ac:dyDescent="0.25">
      <c r="A38" t="s">
        <v>0</v>
      </c>
      <c r="B38" s="3">
        <f>B25</f>
        <v>9407</v>
      </c>
    </row>
    <row r="39" spans="1:8" x14ac:dyDescent="0.25">
      <c r="A39" t="s">
        <v>15</v>
      </c>
      <c r="B39" s="3">
        <f>B38*E39</f>
        <v>1411.05</v>
      </c>
      <c r="D39" t="s">
        <v>3</v>
      </c>
      <c r="E39" s="4">
        <v>0.15</v>
      </c>
    </row>
    <row r="40" spans="1:8" x14ac:dyDescent="0.25">
      <c r="A40" t="s">
        <v>16</v>
      </c>
      <c r="B40" s="3">
        <f>B38*E40</f>
        <v>141.10499999999999</v>
      </c>
      <c r="D40" t="s">
        <v>3</v>
      </c>
      <c r="E40" s="4">
        <v>1.4999999999999999E-2</v>
      </c>
    </row>
    <row r="41" spans="1:8" ht="15.75" x14ac:dyDescent="0.3">
      <c r="A41" s="1" t="s">
        <v>17</v>
      </c>
      <c r="B41" s="7">
        <f>+B38+B39+B40</f>
        <v>10959.154999999999</v>
      </c>
      <c r="D41" t="s">
        <v>18</v>
      </c>
    </row>
    <row r="44" spans="1:8" x14ac:dyDescent="0.25">
      <c r="A44" s="12" t="s">
        <v>19</v>
      </c>
      <c r="B44" s="13">
        <f>B36-B14</f>
        <v>56.639999999999418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Nova TV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 Maras Klobučarić</dc:creator>
  <cp:lastModifiedBy>Slavica Maras Klobučarić</cp:lastModifiedBy>
  <dcterms:created xsi:type="dcterms:W3CDTF">2019-10-16T11:11:50Z</dcterms:created>
  <dcterms:modified xsi:type="dcterms:W3CDTF">2019-10-16T13:58:46Z</dcterms:modified>
</cp:coreProperties>
</file>